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karol.bogdzinski\Documents\Zamówienia publiczne\Usługi leśne 2026\!Komplet do przetargu\Załączniki\załącznik  1  - formularz ofertowy\"/>
    </mc:Choice>
  </mc:AlternateContent>
  <xr:revisionPtr revIDLastSave="0" documentId="13_ncr:1_{63953D95-89CF-44D9-BCBA-A066BBFE9059}" xr6:coauthVersionLast="47" xr6:coauthVersionMax="47" xr10:uidLastSave="{00000000-0000-0000-0000-000000000000}"/>
  <workbookProtection workbookAlgorithmName="SHA-512" workbookHashValue="CmMHrcJVyU6HNCv2cqPTh1zBzmxn7kyk0zzYMit6494sIvko3OS570H2RFXYTG/EC8SIJcng/EKELa9gBri4qQ==" workbookSaltValue="1XuNbGhDGzkul0mfhUJwLQ==" workbookSpinCount="100000" lockStructure="1"/>
  <bookViews>
    <workbookView xWindow="-120" yWindow="-120" windowWidth="38640" windowHeight="21120" xr2:uid="{00000000-000D-0000-FFFF-FFFF00000000}"/>
  </bookViews>
  <sheets>
    <sheet name="Formularz ofertowy" sheetId="1" r:id="rId1"/>
    <sheet name="Arkusz1" sheetId="2" state="hidden" r:id="rId2"/>
  </sheets>
  <calcPr calcId="181029"/>
</workbook>
</file>

<file path=xl/calcChain.xml><?xml version="1.0" encoding="utf-8"?>
<calcChain xmlns="http://schemas.openxmlformats.org/spreadsheetml/2006/main">
  <c r="H41" i="1" l="1"/>
  <c r="J41" i="1" s="1"/>
  <c r="K41" i="1"/>
  <c r="H42" i="1"/>
  <c r="J42" i="1" s="1"/>
  <c r="K42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 s="1"/>
  <c r="H39" i="1"/>
  <c r="J39" i="1" s="1"/>
  <c r="K39" i="1"/>
  <c r="H40" i="1"/>
  <c r="J40" i="1" s="1"/>
  <c r="K40" i="1"/>
  <c r="H48" i="1"/>
  <c r="J48" i="1" s="1"/>
  <c r="K48" i="1"/>
  <c r="H24" i="1"/>
  <c r="J24" i="1" s="1"/>
  <c r="K24" i="1"/>
  <c r="H25" i="1"/>
  <c r="J25" i="1" s="1"/>
  <c r="K25" i="1"/>
  <c r="H26" i="1"/>
  <c r="J26" i="1" s="1"/>
  <c r="K26" i="1"/>
  <c r="H27" i="1"/>
  <c r="J27" i="1" s="1"/>
  <c r="K27" i="1"/>
  <c r="H28" i="1"/>
  <c r="J28" i="1" s="1"/>
  <c r="K28" i="1"/>
  <c r="H29" i="1"/>
  <c r="J29" i="1" s="1"/>
  <c r="K29" i="1" s="1"/>
  <c r="H30" i="1"/>
  <c r="J30" i="1" s="1"/>
  <c r="K30" i="1"/>
  <c r="H31" i="1"/>
  <c r="J31" i="1" s="1"/>
  <c r="K31" i="1"/>
  <c r="H32" i="1"/>
  <c r="J32" i="1" s="1"/>
  <c r="K32" i="1"/>
  <c r="H33" i="1"/>
  <c r="J33" i="1" s="1"/>
  <c r="K33" i="1"/>
  <c r="H34" i="1"/>
  <c r="J34" i="1" s="1"/>
  <c r="K34" i="1"/>
  <c r="H35" i="1"/>
  <c r="J35" i="1" s="1"/>
  <c r="K35" i="1"/>
  <c r="H36" i="1"/>
  <c r="J36" i="1" s="1"/>
  <c r="K36" i="1"/>
  <c r="H37" i="1"/>
  <c r="J37" i="1" s="1"/>
  <c r="K37" i="1"/>
  <c r="H23" i="1"/>
  <c r="J23" i="1" s="1"/>
  <c r="K23" i="1"/>
  <c r="K38" i="1" l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H38" i="1" l="1"/>
  <c r="J38" i="1" s="1"/>
  <c r="H49" i="1"/>
  <c r="J49" i="1" s="1"/>
  <c r="H50" i="1"/>
  <c r="J50" i="1" s="1"/>
  <c r="H51" i="1"/>
  <c r="J51" i="1" s="1"/>
  <c r="H52" i="1"/>
  <c r="J52" i="1" s="1"/>
  <c r="H53" i="1"/>
  <c r="J53" i="1" s="1"/>
  <c r="H54" i="1"/>
  <c r="J54" i="1" s="1"/>
  <c r="H55" i="1"/>
  <c r="J55" i="1" s="1"/>
  <c r="H56" i="1"/>
  <c r="J56" i="1" s="1"/>
  <c r="H57" i="1"/>
  <c r="J57" i="1" s="1"/>
  <c r="H58" i="1"/>
  <c r="J58" i="1" s="1"/>
  <c r="H59" i="1"/>
  <c r="J59" i="1" s="1"/>
  <c r="H60" i="1"/>
  <c r="J60" i="1" s="1"/>
  <c r="H61" i="1"/>
  <c r="J61" i="1" s="1"/>
  <c r="H62" i="1"/>
  <c r="J62" i="1" s="1"/>
  <c r="H63" i="1"/>
  <c r="J63" i="1" s="1"/>
  <c r="H64" i="1"/>
  <c r="J64" i="1" s="1"/>
  <c r="H65" i="1"/>
  <c r="J65" i="1" s="1"/>
  <c r="H22" i="1"/>
  <c r="E67" i="1" s="1"/>
  <c r="J22" i="1" l="1"/>
  <c r="K22" i="1" s="1"/>
  <c r="E68" i="1" s="1"/>
  <c r="A18" i="1" s="1"/>
</calcChain>
</file>

<file path=xl/sharedStrings.xml><?xml version="1.0" encoding="utf-8"?>
<sst xmlns="http://schemas.openxmlformats.org/spreadsheetml/2006/main" count="228" uniqueCount="188">
  <si>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</si>
  <si>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</si>
  <si>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</si>
  <si>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</si>
  <si>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</si>
  <si>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</si>
  <si>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</si>
  <si>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</si>
  <si>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</si>
  <si>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</si>
  <si>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</si>
  <si>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</si>
  <si>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</si>
  <si>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</si>
  <si>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</si>
  <si>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</si>
  <si>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</si>
  <si>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</si>
  <si>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</si>
  <si>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</si>
  <si>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</si>
  <si>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</si>
  <si>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</si>
  <si>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</si>
  <si>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</si>
  <si>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</si>
  <si>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</si>
  <si>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</si>
  <si>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</si>
  <si>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</si>
  <si>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</si>
  <si>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</si>
  <si>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</si>
  <si>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</si>
  <si>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</si>
  <si>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</si>
  <si>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</si>
  <si>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</si>
  <si>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</si>
  <si>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</si>
  <si>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</si>
  <si>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</si>
  <si>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</si>
  <si>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</si>
  <si>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</si>
  <si>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</si>
  <si>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</si>
  <si>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</si>
  <si>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
9. Wszelką korespondencję w sprawie niniejszego postępowania należy kierować na              e-mail: 
</t>
  </si>
  <si>
    <t>Nadleśnictwo Różanna</t>
  </si>
  <si>
    <t xml:space="preserve">86-010 Koronowo; Leśna 5                       </t>
  </si>
  <si>
    <r>
      <t xml:space="preserve">Odpowiadając na ogłoszenie o przetargu nieograniczonym na „Wykonywanie usług z zakresu gospodarki leśnej na terenie Nadleśnictwa Różanna w roku 2026''  składamy niniejszym ofertę na pakiet </t>
    </r>
    <r>
      <rPr>
        <b/>
        <sz val="11"/>
        <color rgb="FF333333"/>
        <rFont val="Arial"/>
        <family val="2"/>
        <charset val="238"/>
      </rPr>
      <t>06/2026</t>
    </r>
    <r>
      <rPr>
        <sz val="11"/>
        <color rgb="FF333333"/>
        <rFont val="Arial"/>
        <family val="2"/>
        <charset val="238"/>
      </rPr>
      <t xml:space="preserve"> tego zamówienia:</t>
    </r>
  </si>
  <si>
    <t>91</t>
  </si>
  <si>
    <t>SPUL-GZ</t>
  </si>
  <si>
    <t>Spulchnianie gleby glebogryzarką zmechanizowaną</t>
  </si>
  <si>
    <t>HA</t>
  </si>
  <si>
    <t>160</t>
  </si>
  <si>
    <t>SZUK-PĘDR</t>
  </si>
  <si>
    <t>Badanie zapędraczenia gleby - dół o objętości 0,5 m3</t>
  </si>
  <si>
    <t>SZT</t>
  </si>
  <si>
    <t>173</t>
  </si>
  <si>
    <t>N-ZSGDNSO</t>
  </si>
  <si>
    <t>Zbiór szyszek z gospodarczych drzewostanów nasiennych sosnowych</t>
  </si>
  <si>
    <t>KG</t>
  </si>
  <si>
    <t>179</t>
  </si>
  <si>
    <t>N-ZSDNSO</t>
  </si>
  <si>
    <t>Zbiór szyszek z drzewostanów nasiennych sosnowych</t>
  </si>
  <si>
    <t>196</t>
  </si>
  <si>
    <t>ZB-NASDB</t>
  </si>
  <si>
    <t>Zbiór nasion dęba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</si>
  <si>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</si>
  <si>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</si>
  <si>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</si>
  <si>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</si>
  <si>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</si>
  <si>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</si>
  <si>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</si>
  <si>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211</t>
  </si>
  <si>
    <t>GODZ MH23</t>
  </si>
  <si>
    <t>Prace wykonywane innym sprzętem mechanicznym</t>
  </si>
  <si>
    <t>401</t>
  </si>
  <si>
    <t>GRAB-R</t>
  </si>
  <si>
    <t>Wygrabianie powierzchni z korzeni i pozostałości drzewnych</t>
  </si>
  <si>
    <t>AR</t>
  </si>
  <si>
    <t>402</t>
  </si>
  <si>
    <t>ZB-KAM</t>
  </si>
  <si>
    <t>Zbiór kamieni</t>
  </si>
  <si>
    <t>403</t>
  </si>
  <si>
    <t>BRON-SC</t>
  </si>
  <si>
    <t>Bronowanie</t>
  </si>
  <si>
    <t>404</t>
  </si>
  <si>
    <t>ORKA-SC</t>
  </si>
  <si>
    <t>Orka pełna</t>
  </si>
  <si>
    <t>408</t>
  </si>
  <si>
    <t>WAŁ-SC</t>
  </si>
  <si>
    <t>Wałowanie pełnej orki - jednokrotne</t>
  </si>
  <si>
    <t>410</t>
  </si>
  <si>
    <t>GLEBOSZ</t>
  </si>
  <si>
    <t>Głęboszowanie na szkółce</t>
  </si>
  <si>
    <t>422</t>
  </si>
  <si>
    <t>WYC-SC</t>
  </si>
  <si>
    <t>Wyciskanie rządków siewnych lub wyciskanie szpar</t>
  </si>
  <si>
    <t>427</t>
  </si>
  <si>
    <t>SIEW-DC</t>
  </si>
  <si>
    <t>Siew nasion drobnych</t>
  </si>
  <si>
    <t>433</t>
  </si>
  <si>
    <t>SIEW-R</t>
  </si>
  <si>
    <t>Siew nasion</t>
  </si>
  <si>
    <t>445</t>
  </si>
  <si>
    <t>SZK-1R</t>
  </si>
  <si>
    <t>Szkółkowanie sadzonek do 1 roku z doniesieniem do miejsca szkółkowania</t>
  </si>
  <si>
    <t>TSZT</t>
  </si>
  <si>
    <t>447</t>
  </si>
  <si>
    <t>SZK-WR</t>
  </si>
  <si>
    <t>Szkółkowanie wielolatek z doniesieniem do miejsca szkółkowania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</si>
  <si>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</si>
  <si>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</si>
  <si>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</si>
  <si>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</si>
  <si>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</si>
  <si>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</si>
  <si>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</si>
  <si>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</si>
  <si>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</si>
  <si>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</si>
  <si>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</si>
  <si>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</si>
  <si>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489</t>
  </si>
  <si>
    <t>OPR-SCA</t>
  </si>
  <si>
    <t>Opryskiwanie pól siewnych szkółek opryskiwaczem ciągnikowym</t>
  </si>
  <si>
    <t>493</t>
  </si>
  <si>
    <t>SIEW-KC</t>
  </si>
  <si>
    <t>Rozsiew kompostu rozrzutnikiem</t>
  </si>
  <si>
    <t>M3P</t>
  </si>
  <si>
    <t>494</t>
  </si>
  <si>
    <t>SIEW-NC</t>
  </si>
  <si>
    <t>Rozsiew nawozów startowo rozrzutnikiem</t>
  </si>
  <si>
    <t>511</t>
  </si>
  <si>
    <t>PRZER-K</t>
  </si>
  <si>
    <t>Przerabianie kompostu</t>
  </si>
  <si>
    <t>525</t>
  </si>
  <si>
    <t>WYOR-CK</t>
  </si>
  <si>
    <t>Wyorywanie i podcinanie sadzonek ciągnikowym wyorywaczem klamrowych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</si>
  <si>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</si>
  <si>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</si>
  <si>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</si>
  <si>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</si>
  <si>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</si>
  <si>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</si>
  <si>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</si>
  <si>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</si>
  <si>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</si>
  <si>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</si>
  <si>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</si>
  <si>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</si>
  <si>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</si>
  <si>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</si>
  <si>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</si>
  <si>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541</t>
  </si>
  <si>
    <t>WIAZ-PECZ</t>
  </si>
  <si>
    <t>Wiązanie sadzonek w pęczki</t>
  </si>
  <si>
    <t>544</t>
  </si>
  <si>
    <t>DOŁ-1R</t>
  </si>
  <si>
    <t>Dołowanie sadzonek 1-latek z doniesieniem do dołu</t>
  </si>
  <si>
    <t>545</t>
  </si>
  <si>
    <t>DOŁ-2R</t>
  </si>
  <si>
    <t>Dołowanie sadzonek 2-3-latek z doniesieniem do dołu</t>
  </si>
  <si>
    <t>546</t>
  </si>
  <si>
    <t>DOŁ-4R</t>
  </si>
  <si>
    <t>Dołowanie sadzonek 4-5-latek z doniesieniem do dołu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</si>
  <si>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</si>
  <si>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</si>
  <si>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</si>
  <si>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</si>
  <si>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</si>
  <si>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</si>
  <si>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550</t>
  </si>
  <si>
    <t>ZAŁ-4</t>
  </si>
  <si>
    <t>Załadunek lub rozładunek sadzonek - 4-5 latek</t>
  </si>
  <si>
    <t>554</t>
  </si>
  <si>
    <t>OSŁ-ATM</t>
  </si>
  <si>
    <t>Osłona szkółki przed ujemnymi wpływami atmosferycznymi</t>
  </si>
  <si>
    <t>580</t>
  </si>
  <si>
    <t>GODS RH8</t>
  </si>
  <si>
    <t>586</t>
  </si>
  <si>
    <t>GODS MH8</t>
  </si>
  <si>
    <t>587</t>
  </si>
  <si>
    <t>GODS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</si>
</sst>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9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39" fontId="15" fillId="2" borderId="1" xfId="0" applyNumberFormat="1" applyFont="1" applyFill="1" applyBorder="1" applyAlignment="1">
      <alignment horizontal="right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109</xdr:row>
          <xdr:rowOff>57150</xdr:rowOff>
        </xdr:from>
        <xdr:to>
          <xdr:col>1</xdr:col>
          <xdr:colOff>457200</xdr:colOff>
          <xdr:row>109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110</xdr:row>
          <xdr:rowOff>57150</xdr:rowOff>
        </xdr:from>
        <xdr:to>
          <xdr:col>1</xdr:col>
          <xdr:colOff>457200</xdr:colOff>
          <xdr:row>110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111</xdr:row>
          <xdr:rowOff>57150</xdr:rowOff>
        </xdr:from>
        <xdr:to>
          <xdr:col>1</xdr:col>
          <xdr:colOff>457200</xdr:colOff>
          <xdr:row>111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112</xdr:row>
          <xdr:rowOff>57150</xdr:rowOff>
        </xdr:from>
        <xdr:to>
          <xdr:col>1</xdr:col>
          <xdr:colOff>457200</xdr:colOff>
          <xdr:row>112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113</xdr:row>
          <xdr:rowOff>57150</xdr:rowOff>
        </xdr:from>
        <xdr:to>
          <xdr:col>1</xdr:col>
          <xdr:colOff>457200</xdr:colOff>
          <xdr:row>113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114</xdr:row>
          <xdr:rowOff>57150</xdr:rowOff>
        </xdr:from>
        <xdr:to>
          <xdr:col>1</xdr:col>
          <xdr:colOff>457200</xdr:colOff>
          <xdr:row>114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115</xdr:row>
          <xdr:rowOff>57150</xdr:rowOff>
        </xdr:from>
        <xdr:to>
          <xdr:col>1</xdr:col>
          <xdr:colOff>457200</xdr:colOff>
          <xdr:row>115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69</xdr:row>
          <xdr:rowOff>0</xdr:rowOff>
        </xdr:from>
        <xdr:to>
          <xdr:col>3</xdr:col>
          <xdr:colOff>1524000</xdr:colOff>
          <xdr:row>69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L127"/>
  <sheetViews>
    <sheetView tabSelected="1" topLeftCell="A31" zoomScaleNormal="100" workbookViewId="0">
      <selection activeCell="G46" sqref="G46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8" t="s">
        <v>6</v>
      </c>
      <c r="I2" s="48"/>
      <c r="J2" s="48"/>
      <c r="K2" s="48"/>
    </row>
    <row r="3" spans="1:11" s="2" customFormat="1" ht="30.75" customHeight="1" x14ac:dyDescent="0.25">
      <c r="A3" s="52"/>
      <c r="B3" s="52"/>
      <c r="C3" s="52"/>
      <c r="D3" s="52"/>
    </row>
    <row r="4" spans="1:11" s="2" customFormat="1" ht="30.75" customHeight="1" x14ac:dyDescent="0.25">
      <c r="A4" s="53"/>
      <c r="B4" s="53"/>
      <c r="C4" s="53"/>
      <c r="D4" s="53"/>
    </row>
    <row r="5" spans="1:11" s="2" customFormat="1" ht="30.75" customHeight="1" x14ac:dyDescent="0.25">
      <c r="A5" s="53"/>
      <c r="B5" s="53"/>
      <c r="C5" s="53"/>
      <c r="D5" s="53"/>
    </row>
    <row r="6" spans="1:11" s="2" customFormat="1" ht="30.75" customHeight="1" x14ac:dyDescent="0.25">
      <c r="A6" s="53"/>
      <c r="B6" s="53"/>
      <c r="C6" s="53"/>
      <c r="D6" s="53"/>
    </row>
    <row r="7" spans="1:11" s="2" customFormat="1" ht="30.75" customHeight="1" x14ac:dyDescent="0.25">
      <c r="A7" s="53"/>
      <c r="B7" s="53"/>
      <c r="C7" s="53"/>
      <c r="D7" s="53"/>
      <c r="G7" s="52"/>
      <c r="H7" s="52"/>
      <c r="I7" s="52"/>
      <c r="J7" s="52"/>
      <c r="K7" s="52"/>
    </row>
    <row r="8" spans="1:11" s="2" customFormat="1" ht="33.75" customHeight="1" x14ac:dyDescent="0.2">
      <c r="A8" s="49" t="s">
        <v>7</v>
      </c>
      <c r="B8" s="49"/>
      <c r="C8" s="49"/>
      <c r="D8" s="49"/>
      <c r="G8" s="50" t="s">
        <v>18</v>
      </c>
      <c r="H8" s="50"/>
      <c r="I8" s="50"/>
      <c r="J8" s="50"/>
      <c r="K8" s="50"/>
    </row>
    <row r="9" spans="1:11" s="2" customFormat="1" ht="20.25" customHeight="1" x14ac:dyDescent="0.2"/>
    <row r="10" spans="1:11" s="2" customFormat="1" ht="24" customHeight="1" x14ac:dyDescent="0.2">
      <c r="B10" s="51" t="s">
        <v>8</v>
      </c>
      <c r="C10" s="51"/>
      <c r="D10" s="51"/>
      <c r="E10" s="51"/>
      <c r="F10" s="51"/>
      <c r="G10" s="51"/>
      <c r="H10" s="51"/>
      <c r="I10" s="51"/>
      <c r="J10" s="51"/>
      <c r="K10" s="51"/>
    </row>
    <row r="11" spans="1:11" s="2" customFormat="1" ht="43.15" customHeight="1" x14ac:dyDescent="0.2"/>
    <row r="12" spans="1:11" s="2" customFormat="1" ht="20.85" customHeight="1" x14ac:dyDescent="0.2">
      <c r="A12" s="3" t="s">
        <v>9</v>
      </c>
      <c r="B12" s="3"/>
    </row>
    <row r="13" spans="1:11" s="2" customFormat="1" ht="20.85" customHeight="1" x14ac:dyDescent="0.2">
      <c r="A13" s="3" t="s">
        <v>10</v>
      </c>
      <c r="B13" s="3"/>
    </row>
    <row r="14" spans="1:11" s="2" customFormat="1" ht="20.85" customHeight="1" x14ac:dyDescent="0.2">
      <c r="A14" s="3" t="s">
        <v>49</v>
      </c>
      <c r="B14" s="3"/>
    </row>
    <row r="15" spans="1:11" s="2" customFormat="1" ht="20.85" customHeight="1" x14ac:dyDescent="0.2">
      <c r="A15" s="3" t="s">
        <v>50</v>
      </c>
      <c r="B15" s="3"/>
    </row>
    <row r="16" spans="1:11" s="2" customFormat="1" ht="34.700000000000003" customHeight="1" x14ac:dyDescent="0.2"/>
    <row r="17" spans="1:11" s="2" customFormat="1" ht="50.1" customHeight="1" x14ac:dyDescent="0.2">
      <c r="A17" s="39" t="s">
        <v>51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s="2" customFormat="1" ht="39.6" customHeight="1" x14ac:dyDescent="0.2">
      <c r="A18" s="54" t="str">
        <f>"1.  Za wykonanie przedmiotu zamówienia w tym Pakiecie oferujemy następujące wynagrodzenie brutto: "&amp;ROUND(E68,2)&amp;" PLN"</f>
        <v>1.  Za wykonanie przedmiotu zamówienia w tym Pakiecie oferujemy następujące wynagrodzenie brutto: 0 PLN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</row>
    <row r="19" spans="1:11" s="2" customFormat="1" ht="41.45" customHeight="1" x14ac:dyDescent="0.2">
      <c r="A19" s="23" t="s">
        <v>31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</row>
    <row r="20" spans="1:11" s="2" customFormat="1" ht="12" x14ac:dyDescent="0.2"/>
    <row r="21" spans="1:11" s="2" customFormat="1" ht="45" x14ac:dyDescent="0.2">
      <c r="A21" s="11" t="s">
        <v>37</v>
      </c>
      <c r="B21" s="12" t="s">
        <v>38</v>
      </c>
      <c r="C21" s="13" t="s">
        <v>39</v>
      </c>
      <c r="D21" s="13" t="s">
        <v>40</v>
      </c>
      <c r="E21" s="13" t="s">
        <v>41</v>
      </c>
      <c r="F21" s="13" t="s">
        <v>42</v>
      </c>
      <c r="G21" s="13" t="s">
        <v>43</v>
      </c>
      <c r="H21" s="12" t="s">
        <v>44</v>
      </c>
      <c r="I21" s="13" t="s">
        <v>45</v>
      </c>
      <c r="J21" s="13" t="s">
        <v>46</v>
      </c>
      <c r="K21" s="14" t="s">
        <v>47</v>
      </c>
    </row>
    <row r="22" spans="1:11" s="2" customFormat="1" ht="24" customHeight="1" x14ac:dyDescent="0.2">
      <c r="A22" s="19">
        <v>1</v>
      </c>
      <c r="B22" s="20" t="s">
        <v>52</v>
      </c>
      <c r="C22" s="20" t="s">
        <v>53</v>
      </c>
      <c r="D22" s="21" t="s">
        <v>54</v>
      </c>
      <c r="E22" s="20" t="s">
        <v>55</v>
      </c>
      <c r="F22" s="22">
        <v>2.46</v>
      </c>
      <c r="G22" s="18"/>
      <c r="H22" s="15">
        <f>F22*G22</f>
        <v>0</v>
      </c>
      <c r="I22" s="16">
        <v>0.08</v>
      </c>
      <c r="J22" s="15">
        <f>H22*I22</f>
        <v>0</v>
      </c>
      <c r="K22" s="17" t="str">
        <f>IF(G22=0,"Wprowadź stawkę",J22+H22)</f>
        <v>Wprowadź stawkę</v>
      </c>
    </row>
    <row r="23" spans="1:11" s="2" customFormat="1" ht="24" customHeight="1" x14ac:dyDescent="0.2">
      <c r="A23" s="19">
        <v>2</v>
      </c>
      <c r="B23" s="20" t="s">
        <v>56</v>
      </c>
      <c r="C23" s="20" t="s">
        <v>57</v>
      </c>
      <c r="D23" s="21" t="s">
        <v>58</v>
      </c>
      <c r="E23" s="20" t="s">
        <v>59</v>
      </c>
      <c r="F23" s="22">
        <v>75</v>
      </c>
      <c r="G23" s="18"/>
      <c r="H23" s="15">
        <f t="shared" ref="H23:H65" si="0">F23*G23</f>
        <v>0</v>
      </c>
      <c r="I23" s="16">
        <v>0.08</v>
      </c>
      <c r="J23" s="15">
        <f t="shared" ref="J23:J65" si="1">H23*I23</f>
        <v>0</v>
      </c>
      <c r="K23" s="17" t="str">
        <f>IF(G23=0,"Wprowadź stawkę",J23+H23)</f>
        <v>Wprowadź stawkę</v>
      </c>
    </row>
    <row r="24" spans="1:11" s="2" customFormat="1" ht="24" customHeight="1" x14ac:dyDescent="0.2">
      <c r="A24" s="19">
        <v>3</v>
      </c>
      <c r="B24" s="20" t="s">
        <v>60</v>
      </c>
      <c r="C24" s="20" t="s">
        <v>61</v>
      </c>
      <c r="D24" s="21" t="s">
        <v>62</v>
      </c>
      <c r="E24" s="20" t="s">
        <v>63</v>
      </c>
      <c r="F24" s="22">
        <v>600</v>
      </c>
      <c r="G24" s="18"/>
      <c r="H24" s="15">
        <f t="shared" si="0"/>
        <v>0</v>
      </c>
      <c r="I24" s="16">
        <v>0.08</v>
      </c>
      <c r="J24" s="15">
        <f t="shared" si="1"/>
        <v>0</v>
      </c>
      <c r="K24" s="17" t="str">
        <f t="shared" ref="K24:K37" si="2">IF(G24=0,"Wprowadź stawkę",J24+H24)</f>
        <v>Wprowadź stawkę</v>
      </c>
    </row>
    <row r="25" spans="1:11" s="2" customFormat="1" ht="24" customHeight="1" x14ac:dyDescent="0.2">
      <c r="A25" s="19">
        <v>4</v>
      </c>
      <c r="B25" s="20" t="s">
        <v>64</v>
      </c>
      <c r="C25" s="20" t="s">
        <v>65</v>
      </c>
      <c r="D25" s="21" t="s">
        <v>66</v>
      </c>
      <c r="E25" s="20" t="s">
        <v>63</v>
      </c>
      <c r="F25" s="22">
        <v>155</v>
      </c>
      <c r="G25" s="18"/>
      <c r="H25" s="15">
        <f t="shared" ref="H25:H37" si="3">F25*G25</f>
        <v>0</v>
      </c>
      <c r="I25" s="16">
        <v>0.08</v>
      </c>
      <c r="J25" s="15">
        <f t="shared" si="1"/>
        <v>0</v>
      </c>
      <c r="K25" s="17" t="str">
        <f t="shared" si="2"/>
        <v>Wprowadź stawkę</v>
      </c>
    </row>
    <row r="26" spans="1:11" s="2" customFormat="1" ht="24" customHeight="1" x14ac:dyDescent="0.2">
      <c r="A26" s="19">
        <v>5</v>
      </c>
      <c r="B26" s="20" t="s">
        <v>67</v>
      </c>
      <c r="C26" s="20" t="s">
        <v>68</v>
      </c>
      <c r="D26" s="21" t="s">
        <v>69</v>
      </c>
      <c r="E26" s="20" t="s">
        <v>63</v>
      </c>
      <c r="F26" s="22">
        <v>1000</v>
      </c>
      <c r="G26" s="18"/>
      <c r="H26" s="15">
        <f t="shared" si="3"/>
        <v>0</v>
      </c>
      <c r="I26" s="16">
        <v>0.08</v>
      </c>
      <c r="J26" s="15">
        <f t="shared" si="1"/>
        <v>0</v>
      </c>
      <c r="K26" s="17" t="str">
        <f t="shared" si="2"/>
        <v>Wprowadź stawkę</v>
      </c>
    </row>
    <row r="27" spans="1:11" s="2" customFormat="1" ht="24" customHeight="1" x14ac:dyDescent="0.2">
      <c r="A27" s="19">
        <v>6</v>
      </c>
      <c r="B27" s="20" t="s">
        <v>70</v>
      </c>
      <c r="C27" s="20" t="s">
        <v>71</v>
      </c>
      <c r="D27" s="21" t="s">
        <v>72</v>
      </c>
      <c r="E27" s="20" t="s">
        <v>63</v>
      </c>
      <c r="F27" s="22">
        <v>3.5</v>
      </c>
      <c r="G27" s="18"/>
      <c r="H27" s="15">
        <f t="shared" si="3"/>
        <v>0</v>
      </c>
      <c r="I27" s="16">
        <v>0.08</v>
      </c>
      <c r="J27" s="15">
        <f t="shared" si="1"/>
        <v>0</v>
      </c>
      <c r="K27" s="17" t="str">
        <f t="shared" si="2"/>
        <v>Wprowadź stawkę</v>
      </c>
    </row>
    <row r="28" spans="1:11" s="2" customFormat="1" ht="24" customHeight="1" x14ac:dyDescent="0.2">
      <c r="A28" s="19">
        <v>7</v>
      </c>
      <c r="B28" s="20" t="s">
        <v>73</v>
      </c>
      <c r="C28" s="20" t="s">
        <v>74</v>
      </c>
      <c r="D28" s="21" t="s">
        <v>75</v>
      </c>
      <c r="E28" s="20" t="s">
        <v>76</v>
      </c>
      <c r="F28" s="22">
        <v>113</v>
      </c>
      <c r="G28" s="18"/>
      <c r="H28" s="15">
        <f t="shared" si="3"/>
        <v>0</v>
      </c>
      <c r="I28" s="16">
        <v>0.08</v>
      </c>
      <c r="J28" s="15">
        <f t="shared" si="1"/>
        <v>0</v>
      </c>
      <c r="K28" s="17" t="str">
        <f t="shared" si="2"/>
        <v>Wprowadź stawkę</v>
      </c>
    </row>
    <row r="29" spans="1:11" s="2" customFormat="1" ht="24" customHeight="1" x14ac:dyDescent="0.2">
      <c r="A29" s="19">
        <v>8</v>
      </c>
      <c r="B29" s="20" t="s">
        <v>77</v>
      </c>
      <c r="C29" s="20" t="s">
        <v>78</v>
      </c>
      <c r="D29" s="21" t="s">
        <v>79</v>
      </c>
      <c r="E29" s="20" t="s">
        <v>76</v>
      </c>
      <c r="F29" s="22">
        <v>24</v>
      </c>
      <c r="G29" s="18"/>
      <c r="H29" s="15">
        <f t="shared" si="3"/>
        <v>0</v>
      </c>
      <c r="I29" s="16">
        <v>0.23</v>
      </c>
      <c r="J29" s="15">
        <f t="shared" si="1"/>
        <v>0</v>
      </c>
      <c r="K29" s="17" t="str">
        <f t="shared" si="2"/>
        <v>Wprowadź stawkę</v>
      </c>
    </row>
    <row r="30" spans="1:11" s="2" customFormat="1" ht="24" customHeight="1" x14ac:dyDescent="0.2">
      <c r="A30" s="19">
        <v>9</v>
      </c>
      <c r="B30" s="20" t="s">
        <v>80</v>
      </c>
      <c r="C30" s="20" t="s">
        <v>81</v>
      </c>
      <c r="D30" s="21" t="s">
        <v>82</v>
      </c>
      <c r="E30" s="20" t="s">
        <v>83</v>
      </c>
      <c r="F30" s="22">
        <v>4.8</v>
      </c>
      <c r="G30" s="18"/>
      <c r="H30" s="15">
        <f t="shared" si="3"/>
        <v>0</v>
      </c>
      <c r="I30" s="16">
        <v>0.08</v>
      </c>
      <c r="J30" s="15">
        <f t="shared" si="1"/>
        <v>0</v>
      </c>
      <c r="K30" s="17" t="str">
        <f t="shared" si="2"/>
        <v>Wprowadź stawkę</v>
      </c>
    </row>
    <row r="31" spans="1:11" s="2" customFormat="1" ht="24" customHeight="1" x14ac:dyDescent="0.2">
      <c r="A31" s="19">
        <v>10</v>
      </c>
      <c r="B31" s="20" t="s">
        <v>84</v>
      </c>
      <c r="C31" s="20" t="s">
        <v>85</v>
      </c>
      <c r="D31" s="21" t="s">
        <v>86</v>
      </c>
      <c r="E31" s="20" t="s">
        <v>83</v>
      </c>
      <c r="F31" s="22">
        <v>532.28</v>
      </c>
      <c r="G31" s="18"/>
      <c r="H31" s="15">
        <f t="shared" si="3"/>
        <v>0</v>
      </c>
      <c r="I31" s="16">
        <v>0.08</v>
      </c>
      <c r="J31" s="15">
        <f t="shared" si="1"/>
        <v>0</v>
      </c>
      <c r="K31" s="17" t="str">
        <f t="shared" si="2"/>
        <v>Wprowadź stawkę</v>
      </c>
    </row>
    <row r="32" spans="1:11" s="2" customFormat="1" ht="24" customHeight="1" x14ac:dyDescent="0.2">
      <c r="A32" s="19">
        <v>11</v>
      </c>
      <c r="B32" s="20" t="s">
        <v>87</v>
      </c>
      <c r="C32" s="20" t="s">
        <v>88</v>
      </c>
      <c r="D32" s="21" t="s">
        <v>89</v>
      </c>
      <c r="E32" s="20" t="s">
        <v>83</v>
      </c>
      <c r="F32" s="22">
        <v>1242.2</v>
      </c>
      <c r="G32" s="18"/>
      <c r="H32" s="15">
        <f t="shared" si="3"/>
        <v>0</v>
      </c>
      <c r="I32" s="16">
        <v>0.08</v>
      </c>
      <c r="J32" s="15">
        <f t="shared" si="1"/>
        <v>0</v>
      </c>
      <c r="K32" s="17" t="str">
        <f t="shared" si="2"/>
        <v>Wprowadź stawkę</v>
      </c>
    </row>
    <row r="33" spans="1:11" s="2" customFormat="1" ht="24" customHeight="1" x14ac:dyDescent="0.2">
      <c r="A33" s="19">
        <v>12</v>
      </c>
      <c r="B33" s="20" t="s">
        <v>90</v>
      </c>
      <c r="C33" s="20" t="s">
        <v>91</v>
      </c>
      <c r="D33" s="21" t="s">
        <v>92</v>
      </c>
      <c r="E33" s="20" t="s">
        <v>83</v>
      </c>
      <c r="F33" s="22">
        <v>623.66</v>
      </c>
      <c r="G33" s="18"/>
      <c r="H33" s="15">
        <f t="shared" si="3"/>
        <v>0</v>
      </c>
      <c r="I33" s="16">
        <v>0.08</v>
      </c>
      <c r="J33" s="15">
        <f t="shared" si="1"/>
        <v>0</v>
      </c>
      <c r="K33" s="17" t="str">
        <f t="shared" si="2"/>
        <v>Wprowadź stawkę</v>
      </c>
    </row>
    <row r="34" spans="1:11" s="2" customFormat="1" ht="24" customHeight="1" x14ac:dyDescent="0.2">
      <c r="A34" s="19">
        <v>13</v>
      </c>
      <c r="B34" s="20" t="s">
        <v>93</v>
      </c>
      <c r="C34" s="20" t="s">
        <v>94</v>
      </c>
      <c r="D34" s="21" t="s">
        <v>95</v>
      </c>
      <c r="E34" s="20" t="s">
        <v>83</v>
      </c>
      <c r="F34" s="22">
        <v>222.7</v>
      </c>
      <c r="G34" s="18"/>
      <c r="H34" s="15">
        <f t="shared" si="3"/>
        <v>0</v>
      </c>
      <c r="I34" s="16">
        <v>0.08</v>
      </c>
      <c r="J34" s="15">
        <f t="shared" si="1"/>
        <v>0</v>
      </c>
      <c r="K34" s="17" t="str">
        <f t="shared" si="2"/>
        <v>Wprowadź stawkę</v>
      </c>
    </row>
    <row r="35" spans="1:11" s="2" customFormat="1" ht="24" customHeight="1" x14ac:dyDescent="0.2">
      <c r="A35" s="19">
        <v>14</v>
      </c>
      <c r="B35" s="20" t="s">
        <v>96</v>
      </c>
      <c r="C35" s="20" t="s">
        <v>97</v>
      </c>
      <c r="D35" s="21" t="s">
        <v>98</v>
      </c>
      <c r="E35" s="20" t="s">
        <v>83</v>
      </c>
      <c r="F35" s="22">
        <v>118.9</v>
      </c>
      <c r="G35" s="18"/>
      <c r="H35" s="15">
        <f t="shared" si="3"/>
        <v>0</v>
      </c>
      <c r="I35" s="16">
        <v>0.08</v>
      </c>
      <c r="J35" s="15">
        <f t="shared" si="1"/>
        <v>0</v>
      </c>
      <c r="K35" s="17" t="str">
        <f t="shared" si="2"/>
        <v>Wprowadź stawkę</v>
      </c>
    </row>
    <row r="36" spans="1:11" s="2" customFormat="1" ht="24" customHeight="1" x14ac:dyDescent="0.2">
      <c r="A36" s="19">
        <v>15</v>
      </c>
      <c r="B36" s="20" t="s">
        <v>99</v>
      </c>
      <c r="C36" s="20" t="s">
        <v>100</v>
      </c>
      <c r="D36" s="21" t="s">
        <v>101</v>
      </c>
      <c r="E36" s="20" t="s">
        <v>83</v>
      </c>
      <c r="F36" s="22">
        <v>99</v>
      </c>
      <c r="G36" s="18"/>
      <c r="H36" s="15">
        <f t="shared" si="3"/>
        <v>0</v>
      </c>
      <c r="I36" s="16">
        <v>0.08</v>
      </c>
      <c r="J36" s="15">
        <f t="shared" si="1"/>
        <v>0</v>
      </c>
      <c r="K36" s="17" t="str">
        <f t="shared" si="2"/>
        <v>Wprowadź stawkę</v>
      </c>
    </row>
    <row r="37" spans="1:11" s="2" customFormat="1" ht="24" customHeight="1" x14ac:dyDescent="0.2">
      <c r="A37" s="19">
        <v>16</v>
      </c>
      <c r="B37" s="20" t="s">
        <v>102</v>
      </c>
      <c r="C37" s="20" t="s">
        <v>103</v>
      </c>
      <c r="D37" s="21" t="s">
        <v>104</v>
      </c>
      <c r="E37" s="20" t="s">
        <v>83</v>
      </c>
      <c r="F37" s="22">
        <v>4.8</v>
      </c>
      <c r="G37" s="18"/>
      <c r="H37" s="15">
        <f t="shared" si="3"/>
        <v>0</v>
      </c>
      <c r="I37" s="16">
        <v>0.08</v>
      </c>
      <c r="J37" s="15">
        <f t="shared" si="1"/>
        <v>0</v>
      </c>
      <c r="K37" s="17" t="str">
        <f t="shared" si="2"/>
        <v>Wprowadź stawkę</v>
      </c>
    </row>
    <row r="38" spans="1:11" s="2" customFormat="1" ht="24" customHeight="1" x14ac:dyDescent="0.2">
      <c r="A38" s="19">
        <v>17</v>
      </c>
      <c r="B38" s="20" t="s">
        <v>105</v>
      </c>
      <c r="C38" s="20" t="s">
        <v>106</v>
      </c>
      <c r="D38" s="21" t="s">
        <v>107</v>
      </c>
      <c r="E38" s="20" t="s">
        <v>83</v>
      </c>
      <c r="F38" s="22">
        <v>82.6</v>
      </c>
      <c r="G38" s="18"/>
      <c r="H38" s="15">
        <f t="shared" si="0"/>
        <v>0</v>
      </c>
      <c r="I38" s="16">
        <v>0.08</v>
      </c>
      <c r="J38" s="15">
        <f t="shared" si="1"/>
        <v>0</v>
      </c>
      <c r="K38" s="17" t="str">
        <f t="shared" ref="K38:K65" si="4">IF(G38=0,"Wprowadź stawkę",J38+H38)</f>
        <v>Wprowadź stawkę</v>
      </c>
    </row>
    <row r="39" spans="1:11" s="2" customFormat="1" ht="24" customHeight="1" x14ac:dyDescent="0.2">
      <c r="A39" s="19">
        <v>18</v>
      </c>
      <c r="B39" s="20" t="s">
        <v>108</v>
      </c>
      <c r="C39" s="20" t="s">
        <v>109</v>
      </c>
      <c r="D39" s="21" t="s">
        <v>110</v>
      </c>
      <c r="E39" s="20" t="s">
        <v>111</v>
      </c>
      <c r="F39" s="22">
        <v>3.69</v>
      </c>
      <c r="G39" s="18"/>
      <c r="H39" s="15">
        <f t="shared" si="0"/>
        <v>0</v>
      </c>
      <c r="I39" s="16">
        <v>0.08</v>
      </c>
      <c r="J39" s="15">
        <f t="shared" si="1"/>
        <v>0</v>
      </c>
      <c r="K39" s="17" t="str">
        <f t="shared" si="4"/>
        <v>Wprowadź stawkę</v>
      </c>
    </row>
    <row r="40" spans="1:11" s="2" customFormat="1" ht="24" customHeight="1" x14ac:dyDescent="0.2">
      <c r="A40" s="19">
        <v>19</v>
      </c>
      <c r="B40" s="20" t="s">
        <v>112</v>
      </c>
      <c r="C40" s="20" t="s">
        <v>113</v>
      </c>
      <c r="D40" s="21" t="s">
        <v>114</v>
      </c>
      <c r="E40" s="20" t="s">
        <v>111</v>
      </c>
      <c r="F40" s="22">
        <v>17.95</v>
      </c>
      <c r="G40" s="18"/>
      <c r="H40" s="15">
        <f t="shared" si="0"/>
        <v>0</v>
      </c>
      <c r="I40" s="16">
        <v>0.08</v>
      </c>
      <c r="J40" s="15">
        <f t="shared" si="1"/>
        <v>0</v>
      </c>
      <c r="K40" s="17" t="str">
        <f t="shared" si="4"/>
        <v>Wprowadź stawkę</v>
      </c>
    </row>
    <row r="41" spans="1:11" s="2" customFormat="1" ht="24" customHeight="1" x14ac:dyDescent="0.2">
      <c r="A41" s="19">
        <v>20</v>
      </c>
      <c r="B41" s="20" t="s">
        <v>115</v>
      </c>
      <c r="C41" s="20" t="s">
        <v>116</v>
      </c>
      <c r="D41" s="21" t="s">
        <v>117</v>
      </c>
      <c r="E41" s="20" t="s">
        <v>83</v>
      </c>
      <c r="F41" s="22">
        <v>1280.52</v>
      </c>
      <c r="G41" s="18"/>
      <c r="H41" s="15">
        <f t="shared" si="0"/>
        <v>0</v>
      </c>
      <c r="I41" s="16">
        <v>0.08</v>
      </c>
      <c r="J41" s="15">
        <f t="shared" si="1"/>
        <v>0</v>
      </c>
      <c r="K41" s="17" t="str">
        <f t="shared" si="4"/>
        <v>Wprowadź stawkę</v>
      </c>
    </row>
    <row r="42" spans="1:11" s="2" customFormat="1" ht="24" customHeight="1" x14ac:dyDescent="0.2">
      <c r="A42" s="19">
        <v>21</v>
      </c>
      <c r="B42" s="20" t="s">
        <v>118</v>
      </c>
      <c r="C42" s="20" t="s">
        <v>119</v>
      </c>
      <c r="D42" s="21" t="s">
        <v>120</v>
      </c>
      <c r="E42" s="20" t="s">
        <v>83</v>
      </c>
      <c r="F42" s="22">
        <v>50.6</v>
      </c>
      <c r="G42" s="18"/>
      <c r="H42" s="15">
        <f t="shared" si="0"/>
        <v>0</v>
      </c>
      <c r="I42" s="16">
        <v>0.08</v>
      </c>
      <c r="J42" s="15">
        <f t="shared" si="1"/>
        <v>0</v>
      </c>
      <c r="K42" s="17" t="str">
        <f t="shared" si="4"/>
        <v>Wprowadź stawkę</v>
      </c>
    </row>
    <row r="43" spans="1:11" s="2" customFormat="1" ht="24" customHeight="1" x14ac:dyDescent="0.2">
      <c r="A43" s="19">
        <v>22</v>
      </c>
      <c r="B43" s="20" t="s">
        <v>121</v>
      </c>
      <c r="C43" s="20" t="s">
        <v>122</v>
      </c>
      <c r="D43" s="21" t="s">
        <v>123</v>
      </c>
      <c r="E43" s="20" t="s">
        <v>83</v>
      </c>
      <c r="F43" s="22">
        <v>2089.1999999999998</v>
      </c>
      <c r="G43" s="18"/>
      <c r="H43" s="15">
        <f t="shared" ref="H43:H47" si="5">F43*G43</f>
        <v>0</v>
      </c>
      <c r="I43" s="16">
        <v>0.08</v>
      </c>
      <c r="J43" s="15">
        <f t="shared" si="1"/>
        <v>0</v>
      </c>
      <c r="K43" s="17" t="str">
        <f t="shared" ref="K43:K47" si="6">IF(G43=0,"Wprowadź stawkę",J43+H43)</f>
        <v>Wprowadź stawkę</v>
      </c>
    </row>
    <row r="44" spans="1:11" s="2" customFormat="1" ht="24" customHeight="1" x14ac:dyDescent="0.2">
      <c r="A44" s="19">
        <v>23</v>
      </c>
      <c r="B44" s="20" t="s">
        <v>124</v>
      </c>
      <c r="C44" s="20" t="s">
        <v>125</v>
      </c>
      <c r="D44" s="21" t="s">
        <v>126</v>
      </c>
      <c r="E44" s="20" t="s">
        <v>83</v>
      </c>
      <c r="F44" s="22">
        <v>1537.66</v>
      </c>
      <c r="G44" s="18"/>
      <c r="H44" s="15">
        <f t="shared" si="5"/>
        <v>0</v>
      </c>
      <c r="I44" s="16">
        <v>0.08</v>
      </c>
      <c r="J44" s="15">
        <f t="shared" si="1"/>
        <v>0</v>
      </c>
      <c r="K44" s="17" t="str">
        <f t="shared" si="6"/>
        <v>Wprowadź stawkę</v>
      </c>
    </row>
    <row r="45" spans="1:11" s="2" customFormat="1" ht="24" customHeight="1" x14ac:dyDescent="0.2">
      <c r="A45" s="19">
        <v>24</v>
      </c>
      <c r="B45" s="20" t="s">
        <v>127</v>
      </c>
      <c r="C45" s="20" t="s">
        <v>128</v>
      </c>
      <c r="D45" s="21" t="s">
        <v>129</v>
      </c>
      <c r="E45" s="20" t="s">
        <v>83</v>
      </c>
      <c r="F45" s="22">
        <v>3127.92</v>
      </c>
      <c r="G45" s="18"/>
      <c r="H45" s="15">
        <f t="shared" si="5"/>
        <v>0</v>
      </c>
      <c r="I45" s="16">
        <v>0.08</v>
      </c>
      <c r="J45" s="15">
        <f t="shared" si="1"/>
        <v>0</v>
      </c>
      <c r="K45" s="17" t="str">
        <f t="shared" si="6"/>
        <v>Wprowadź stawkę</v>
      </c>
    </row>
    <row r="46" spans="1:11" s="2" customFormat="1" ht="24" customHeight="1" x14ac:dyDescent="0.2">
      <c r="A46" s="19">
        <v>25</v>
      </c>
      <c r="B46" s="20" t="s">
        <v>130</v>
      </c>
      <c r="C46" s="20" t="s">
        <v>131</v>
      </c>
      <c r="D46" s="21" t="s">
        <v>132</v>
      </c>
      <c r="E46" s="20" t="s">
        <v>133</v>
      </c>
      <c r="F46" s="22">
        <v>144</v>
      </c>
      <c r="G46" s="18"/>
      <c r="H46" s="15">
        <f t="shared" si="5"/>
        <v>0</v>
      </c>
      <c r="I46" s="16">
        <v>0.08</v>
      </c>
      <c r="J46" s="15">
        <f t="shared" si="1"/>
        <v>0</v>
      </c>
      <c r="K46" s="17" t="str">
        <f t="shared" si="6"/>
        <v>Wprowadź stawkę</v>
      </c>
    </row>
    <row r="47" spans="1:11" s="2" customFormat="1" ht="24" customHeight="1" x14ac:dyDescent="0.2">
      <c r="A47" s="19">
        <v>26</v>
      </c>
      <c r="B47" s="20" t="s">
        <v>134</v>
      </c>
      <c r="C47" s="20" t="s">
        <v>135</v>
      </c>
      <c r="D47" s="21" t="s">
        <v>136</v>
      </c>
      <c r="E47" s="20" t="s">
        <v>83</v>
      </c>
      <c r="F47" s="22">
        <v>536.19000000000005</v>
      </c>
      <c r="G47" s="18"/>
      <c r="H47" s="15">
        <f t="shared" si="5"/>
        <v>0</v>
      </c>
      <c r="I47" s="16">
        <v>0.08</v>
      </c>
      <c r="J47" s="15">
        <f t="shared" si="1"/>
        <v>0</v>
      </c>
      <c r="K47" s="17" t="str">
        <f t="shared" si="6"/>
        <v>Wprowadź stawkę</v>
      </c>
    </row>
    <row r="48" spans="1:11" s="2" customFormat="1" ht="24" customHeight="1" x14ac:dyDescent="0.2">
      <c r="A48" s="19">
        <v>27</v>
      </c>
      <c r="B48" s="20" t="s">
        <v>137</v>
      </c>
      <c r="C48" s="20" t="s">
        <v>138</v>
      </c>
      <c r="D48" s="21" t="s">
        <v>139</v>
      </c>
      <c r="E48" s="20" t="s">
        <v>133</v>
      </c>
      <c r="F48" s="22">
        <v>100</v>
      </c>
      <c r="G48" s="18"/>
      <c r="H48" s="15">
        <f t="shared" si="0"/>
        <v>0</v>
      </c>
      <c r="I48" s="16">
        <v>0.08</v>
      </c>
      <c r="J48" s="15">
        <f t="shared" si="1"/>
        <v>0</v>
      </c>
      <c r="K48" s="17" t="str">
        <f t="shared" si="4"/>
        <v>Wprowadź stawkę</v>
      </c>
    </row>
    <row r="49" spans="1:11" s="2" customFormat="1" ht="24" customHeight="1" x14ac:dyDescent="0.2">
      <c r="A49" s="19">
        <v>28</v>
      </c>
      <c r="B49" s="20" t="s">
        <v>140</v>
      </c>
      <c r="C49" s="20" t="s">
        <v>141</v>
      </c>
      <c r="D49" s="21" t="s">
        <v>142</v>
      </c>
      <c r="E49" s="20" t="s">
        <v>83</v>
      </c>
      <c r="F49" s="22">
        <v>268</v>
      </c>
      <c r="G49" s="18"/>
      <c r="H49" s="15">
        <f t="shared" si="0"/>
        <v>0</v>
      </c>
      <c r="I49" s="16">
        <v>0.08</v>
      </c>
      <c r="J49" s="15">
        <f t="shared" si="1"/>
        <v>0</v>
      </c>
      <c r="K49" s="17" t="str">
        <f t="shared" si="4"/>
        <v>Wprowadź stawkę</v>
      </c>
    </row>
    <row r="50" spans="1:11" s="2" customFormat="1" ht="24" customHeight="1" x14ac:dyDescent="0.2">
      <c r="A50" s="19">
        <v>29</v>
      </c>
      <c r="B50" s="20" t="s">
        <v>143</v>
      </c>
      <c r="C50" s="20" t="s">
        <v>144</v>
      </c>
      <c r="D50" s="21" t="s">
        <v>145</v>
      </c>
      <c r="E50" s="20" t="s">
        <v>111</v>
      </c>
      <c r="F50" s="22">
        <v>66.2</v>
      </c>
      <c r="G50" s="18"/>
      <c r="H50" s="15">
        <f t="shared" si="0"/>
        <v>0</v>
      </c>
      <c r="I50" s="16">
        <v>0.08</v>
      </c>
      <c r="J50" s="15">
        <f t="shared" si="1"/>
        <v>0</v>
      </c>
      <c r="K50" s="17" t="str">
        <f t="shared" si="4"/>
        <v>Wprowadź stawkę</v>
      </c>
    </row>
    <row r="51" spans="1:11" s="2" customFormat="1" ht="24" customHeight="1" x14ac:dyDescent="0.2">
      <c r="A51" s="19">
        <v>30</v>
      </c>
      <c r="B51" s="20" t="s">
        <v>146</v>
      </c>
      <c r="C51" s="20" t="s">
        <v>147</v>
      </c>
      <c r="D51" s="21" t="s">
        <v>148</v>
      </c>
      <c r="E51" s="20" t="s">
        <v>111</v>
      </c>
      <c r="F51" s="22">
        <v>618.17999999999995</v>
      </c>
      <c r="G51" s="18"/>
      <c r="H51" s="15">
        <f t="shared" si="0"/>
        <v>0</v>
      </c>
      <c r="I51" s="16">
        <v>0.08</v>
      </c>
      <c r="J51" s="15">
        <f t="shared" si="1"/>
        <v>0</v>
      </c>
      <c r="K51" s="17" t="str">
        <f t="shared" si="4"/>
        <v>Wprowadź stawkę</v>
      </c>
    </row>
    <row r="52" spans="1:11" s="2" customFormat="1" ht="24" customHeight="1" x14ac:dyDescent="0.2">
      <c r="A52" s="19">
        <v>31</v>
      </c>
      <c r="B52" s="20" t="s">
        <v>149</v>
      </c>
      <c r="C52" s="20" t="s">
        <v>150</v>
      </c>
      <c r="D52" s="21" t="s">
        <v>151</v>
      </c>
      <c r="E52" s="20" t="s">
        <v>111</v>
      </c>
      <c r="F52" s="22">
        <v>162.04</v>
      </c>
      <c r="G52" s="18"/>
      <c r="H52" s="15">
        <f t="shared" si="0"/>
        <v>0</v>
      </c>
      <c r="I52" s="16">
        <v>0.08</v>
      </c>
      <c r="J52" s="15">
        <f t="shared" si="1"/>
        <v>0</v>
      </c>
      <c r="K52" s="17" t="str">
        <f t="shared" si="4"/>
        <v>Wprowadź stawkę</v>
      </c>
    </row>
    <row r="53" spans="1:11" s="2" customFormat="1" ht="24" customHeight="1" x14ac:dyDescent="0.2">
      <c r="A53" s="19">
        <v>32</v>
      </c>
      <c r="B53" s="20" t="s">
        <v>152</v>
      </c>
      <c r="C53" s="20" t="s">
        <v>153</v>
      </c>
      <c r="D53" s="21" t="s">
        <v>154</v>
      </c>
      <c r="E53" s="20" t="s">
        <v>111</v>
      </c>
      <c r="F53" s="22">
        <v>369.89</v>
      </c>
      <c r="G53" s="18"/>
      <c r="H53" s="15">
        <f t="shared" si="0"/>
        <v>0</v>
      </c>
      <c r="I53" s="16">
        <v>0.08</v>
      </c>
      <c r="J53" s="15">
        <f t="shared" si="1"/>
        <v>0</v>
      </c>
      <c r="K53" s="17" t="str">
        <f t="shared" si="4"/>
        <v>Wprowadź stawkę</v>
      </c>
    </row>
    <row r="54" spans="1:11" s="2" customFormat="1" ht="24" customHeight="1" x14ac:dyDescent="0.2">
      <c r="A54" s="19">
        <v>33</v>
      </c>
      <c r="B54" s="20" t="s">
        <v>155</v>
      </c>
      <c r="C54" s="20" t="s">
        <v>156</v>
      </c>
      <c r="D54" s="21" t="s">
        <v>157</v>
      </c>
      <c r="E54" s="20" t="s">
        <v>111</v>
      </c>
      <c r="F54" s="22">
        <v>101.78</v>
      </c>
      <c r="G54" s="18"/>
      <c r="H54" s="15">
        <f t="shared" si="0"/>
        <v>0</v>
      </c>
      <c r="I54" s="16">
        <v>0.08</v>
      </c>
      <c r="J54" s="15">
        <f t="shared" si="1"/>
        <v>0</v>
      </c>
      <c r="K54" s="17" t="str">
        <f t="shared" si="4"/>
        <v>Wprowadź stawkę</v>
      </c>
    </row>
    <row r="55" spans="1:11" s="2" customFormat="1" ht="24" customHeight="1" x14ac:dyDescent="0.2">
      <c r="A55" s="19">
        <v>34</v>
      </c>
      <c r="B55" s="20" t="s">
        <v>158</v>
      </c>
      <c r="C55" s="20" t="s">
        <v>159</v>
      </c>
      <c r="D55" s="21" t="s">
        <v>160</v>
      </c>
      <c r="E55" s="20" t="s">
        <v>111</v>
      </c>
      <c r="F55" s="22">
        <v>100</v>
      </c>
      <c r="G55" s="18"/>
      <c r="H55" s="15">
        <f t="shared" si="0"/>
        <v>0</v>
      </c>
      <c r="I55" s="16">
        <v>0.08</v>
      </c>
      <c r="J55" s="15">
        <f t="shared" si="1"/>
        <v>0</v>
      </c>
      <c r="K55" s="17" t="str">
        <f t="shared" si="4"/>
        <v>Wprowadź stawkę</v>
      </c>
    </row>
    <row r="56" spans="1:11" s="2" customFormat="1" ht="24" customHeight="1" x14ac:dyDescent="0.2">
      <c r="A56" s="19">
        <v>35</v>
      </c>
      <c r="B56" s="20" t="s">
        <v>161</v>
      </c>
      <c r="C56" s="20" t="s">
        <v>162</v>
      </c>
      <c r="D56" s="21" t="s">
        <v>163</v>
      </c>
      <c r="E56" s="20" t="s">
        <v>111</v>
      </c>
      <c r="F56" s="22">
        <v>50</v>
      </c>
      <c r="G56" s="18"/>
      <c r="H56" s="15">
        <f t="shared" si="0"/>
        <v>0</v>
      </c>
      <c r="I56" s="16">
        <v>0.08</v>
      </c>
      <c r="J56" s="15">
        <f t="shared" si="1"/>
        <v>0</v>
      </c>
      <c r="K56" s="17" t="str">
        <f t="shared" si="4"/>
        <v>Wprowadź stawkę</v>
      </c>
    </row>
    <row r="57" spans="1:11" s="2" customFormat="1" ht="24" customHeight="1" x14ac:dyDescent="0.2">
      <c r="A57" s="19">
        <v>36</v>
      </c>
      <c r="B57" s="20" t="s">
        <v>164</v>
      </c>
      <c r="C57" s="20" t="s">
        <v>165</v>
      </c>
      <c r="D57" s="21" t="s">
        <v>166</v>
      </c>
      <c r="E57" s="20" t="s">
        <v>111</v>
      </c>
      <c r="F57" s="22">
        <v>100</v>
      </c>
      <c r="G57" s="18"/>
      <c r="H57" s="15">
        <f t="shared" si="0"/>
        <v>0</v>
      </c>
      <c r="I57" s="16">
        <v>0.08</v>
      </c>
      <c r="J57" s="15">
        <f t="shared" si="1"/>
        <v>0</v>
      </c>
      <c r="K57" s="17" t="str">
        <f t="shared" si="4"/>
        <v>Wprowadź stawkę</v>
      </c>
    </row>
    <row r="58" spans="1:11" s="2" customFormat="1" ht="24" customHeight="1" x14ac:dyDescent="0.2">
      <c r="A58" s="19">
        <v>37</v>
      </c>
      <c r="B58" s="20" t="s">
        <v>167</v>
      </c>
      <c r="C58" s="20" t="s">
        <v>168</v>
      </c>
      <c r="D58" s="21" t="s">
        <v>169</v>
      </c>
      <c r="E58" s="20" t="s">
        <v>111</v>
      </c>
      <c r="F58" s="22">
        <v>52</v>
      </c>
      <c r="G58" s="18"/>
      <c r="H58" s="15">
        <f t="shared" si="0"/>
        <v>0</v>
      </c>
      <c r="I58" s="16">
        <v>0.08</v>
      </c>
      <c r="J58" s="15">
        <f t="shared" si="1"/>
        <v>0</v>
      </c>
      <c r="K58" s="17" t="str">
        <f t="shared" si="4"/>
        <v>Wprowadź stawkę</v>
      </c>
    </row>
    <row r="59" spans="1:11" s="2" customFormat="1" ht="24" customHeight="1" x14ac:dyDescent="0.2">
      <c r="A59" s="19">
        <v>38</v>
      </c>
      <c r="B59" s="20" t="s">
        <v>170</v>
      </c>
      <c r="C59" s="20" t="s">
        <v>171</v>
      </c>
      <c r="D59" s="21" t="s">
        <v>172</v>
      </c>
      <c r="E59" s="20" t="s">
        <v>111</v>
      </c>
      <c r="F59" s="22">
        <v>664.8</v>
      </c>
      <c r="G59" s="18"/>
      <c r="H59" s="15">
        <f t="shared" si="0"/>
        <v>0</v>
      </c>
      <c r="I59" s="16">
        <v>0.08</v>
      </c>
      <c r="J59" s="15">
        <f t="shared" si="1"/>
        <v>0</v>
      </c>
      <c r="K59" s="17" t="str">
        <f t="shared" si="4"/>
        <v>Wprowadź stawkę</v>
      </c>
    </row>
    <row r="60" spans="1:11" s="2" customFormat="1" ht="24" customHeight="1" x14ac:dyDescent="0.2">
      <c r="A60" s="19">
        <v>39</v>
      </c>
      <c r="B60" s="20" t="s">
        <v>173</v>
      </c>
      <c r="C60" s="20" t="s">
        <v>174</v>
      </c>
      <c r="D60" s="21" t="s">
        <v>175</v>
      </c>
      <c r="E60" s="20" t="s">
        <v>111</v>
      </c>
      <c r="F60" s="22">
        <v>561.95000000000005</v>
      </c>
      <c r="G60" s="18"/>
      <c r="H60" s="15">
        <f t="shared" si="0"/>
        <v>0</v>
      </c>
      <c r="I60" s="16">
        <v>0.08</v>
      </c>
      <c r="J60" s="15">
        <f t="shared" si="1"/>
        <v>0</v>
      </c>
      <c r="K60" s="17" t="str">
        <f t="shared" si="4"/>
        <v>Wprowadź stawkę</v>
      </c>
    </row>
    <row r="61" spans="1:11" s="2" customFormat="1" ht="24" customHeight="1" x14ac:dyDescent="0.2">
      <c r="A61" s="19">
        <v>40</v>
      </c>
      <c r="B61" s="20" t="s">
        <v>176</v>
      </c>
      <c r="C61" s="20" t="s">
        <v>177</v>
      </c>
      <c r="D61" s="21" t="s">
        <v>178</v>
      </c>
      <c r="E61" s="20" t="s">
        <v>111</v>
      </c>
      <c r="F61" s="22">
        <v>147.36000000000001</v>
      </c>
      <c r="G61" s="18"/>
      <c r="H61" s="15">
        <f t="shared" si="0"/>
        <v>0</v>
      </c>
      <c r="I61" s="16">
        <v>0.08</v>
      </c>
      <c r="J61" s="15">
        <f t="shared" si="1"/>
        <v>0</v>
      </c>
      <c r="K61" s="17" t="str">
        <f t="shared" si="4"/>
        <v>Wprowadź stawkę</v>
      </c>
    </row>
    <row r="62" spans="1:11" s="2" customFormat="1" ht="24" customHeight="1" x14ac:dyDescent="0.2">
      <c r="A62" s="19">
        <v>41</v>
      </c>
      <c r="B62" s="20" t="s">
        <v>179</v>
      </c>
      <c r="C62" s="20" t="s">
        <v>180</v>
      </c>
      <c r="D62" s="21" t="s">
        <v>181</v>
      </c>
      <c r="E62" s="20" t="s">
        <v>83</v>
      </c>
      <c r="F62" s="22">
        <v>855.8</v>
      </c>
      <c r="G62" s="18"/>
      <c r="H62" s="15">
        <f t="shared" si="0"/>
        <v>0</v>
      </c>
      <c r="I62" s="16">
        <v>0.08</v>
      </c>
      <c r="J62" s="15">
        <f t="shared" si="1"/>
        <v>0</v>
      </c>
      <c r="K62" s="17" t="str">
        <f t="shared" si="4"/>
        <v>Wprowadź stawkę</v>
      </c>
    </row>
    <row r="63" spans="1:11" s="2" customFormat="1" ht="24" customHeight="1" x14ac:dyDescent="0.2">
      <c r="A63" s="19">
        <v>42</v>
      </c>
      <c r="B63" s="20" t="s">
        <v>182</v>
      </c>
      <c r="C63" s="20" t="s">
        <v>183</v>
      </c>
      <c r="D63" s="21" t="s">
        <v>75</v>
      </c>
      <c r="E63" s="20" t="s">
        <v>76</v>
      </c>
      <c r="F63" s="22">
        <v>332</v>
      </c>
      <c r="G63" s="18"/>
      <c r="H63" s="15">
        <f t="shared" si="0"/>
        <v>0</v>
      </c>
      <c r="I63" s="16">
        <v>0.08</v>
      </c>
      <c r="J63" s="15">
        <f t="shared" si="1"/>
        <v>0</v>
      </c>
      <c r="K63" s="17" t="str">
        <f t="shared" si="4"/>
        <v>Wprowadź stawkę</v>
      </c>
    </row>
    <row r="64" spans="1:11" s="2" customFormat="1" ht="24" customHeight="1" x14ac:dyDescent="0.2">
      <c r="A64" s="19">
        <v>43</v>
      </c>
      <c r="B64" s="20" t="s">
        <v>184</v>
      </c>
      <c r="C64" s="20" t="s">
        <v>185</v>
      </c>
      <c r="D64" s="21" t="s">
        <v>79</v>
      </c>
      <c r="E64" s="20" t="s">
        <v>76</v>
      </c>
      <c r="F64" s="22">
        <v>124</v>
      </c>
      <c r="G64" s="18"/>
      <c r="H64" s="15">
        <f t="shared" si="0"/>
        <v>0</v>
      </c>
      <c r="I64" s="16">
        <v>0.08</v>
      </c>
      <c r="J64" s="15">
        <f t="shared" si="1"/>
        <v>0</v>
      </c>
      <c r="K64" s="17" t="str">
        <f t="shared" si="4"/>
        <v>Wprowadź stawkę</v>
      </c>
    </row>
    <row r="65" spans="1:11" s="2" customFormat="1" ht="24" customHeight="1" x14ac:dyDescent="0.2">
      <c r="A65" s="19">
        <v>44</v>
      </c>
      <c r="B65" s="20" t="s">
        <v>186</v>
      </c>
      <c r="C65" s="20" t="s">
        <v>187</v>
      </c>
      <c r="D65" s="21" t="s">
        <v>79</v>
      </c>
      <c r="E65" s="20" t="s">
        <v>76</v>
      </c>
      <c r="F65" s="22">
        <v>2</v>
      </c>
      <c r="G65" s="18"/>
      <c r="H65" s="15">
        <f t="shared" si="0"/>
        <v>0</v>
      </c>
      <c r="I65" s="16">
        <v>0.23</v>
      </c>
      <c r="J65" s="15">
        <f t="shared" si="1"/>
        <v>0</v>
      </c>
      <c r="K65" s="17" t="str">
        <f t="shared" si="4"/>
        <v>Wprowadź stawkę</v>
      </c>
    </row>
    <row r="66" spans="1:11" s="2" customFormat="1" ht="42" customHeight="1" x14ac:dyDescent="0.2">
      <c r="A66" s="10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s="2" customFormat="1" ht="21.4" customHeight="1" x14ac:dyDescent="0.2">
      <c r="A67" s="40" t="s">
        <v>0</v>
      </c>
      <c r="B67" s="40"/>
      <c r="C67" s="40"/>
      <c r="D67" s="40"/>
      <c r="E67" s="55">
        <f>SUM(H20:H65)</f>
        <v>0</v>
      </c>
      <c r="F67" s="55"/>
      <c r="G67" s="55"/>
      <c r="H67" s="55"/>
      <c r="I67" s="55"/>
      <c r="J67" s="55"/>
      <c r="K67" s="55"/>
    </row>
    <row r="68" spans="1:11" s="2" customFormat="1" ht="21.4" customHeight="1" x14ac:dyDescent="0.25">
      <c r="A68" s="40" t="s">
        <v>1</v>
      </c>
      <c r="B68" s="40"/>
      <c r="C68" s="40"/>
      <c r="D68" s="40"/>
      <c r="E68" s="56">
        <f>SUM(K20:K65)</f>
        <v>0</v>
      </c>
      <c r="F68" s="56"/>
      <c r="G68" s="56"/>
      <c r="H68" s="56"/>
      <c r="I68" s="56"/>
      <c r="J68" s="56"/>
      <c r="K68" s="56"/>
    </row>
    <row r="69" spans="1:11" s="2" customFormat="1" ht="11.1" customHeight="1" x14ac:dyDescent="0.2"/>
    <row r="70" spans="1:11" s="2" customFormat="1" ht="60.75" customHeight="1" x14ac:dyDescent="0.2">
      <c r="A70" s="23" t="s">
        <v>11</v>
      </c>
      <c r="B70" s="24"/>
      <c r="C70" s="24"/>
      <c r="D70" s="24"/>
      <c r="E70" s="24"/>
      <c r="F70" s="24"/>
      <c r="G70" s="24"/>
      <c r="H70" s="24"/>
      <c r="I70" s="24"/>
      <c r="J70" s="24"/>
      <c r="K70" s="24"/>
    </row>
    <row r="71" spans="1:11" s="2" customFormat="1" ht="24" customHeight="1" x14ac:dyDescent="0.2">
      <c r="A71" s="42"/>
      <c r="B71" s="45"/>
      <c r="C71" s="45"/>
      <c r="D71" s="45"/>
      <c r="E71" s="45"/>
      <c r="F71" s="45"/>
      <c r="G71" s="45"/>
      <c r="H71" s="45"/>
      <c r="I71" s="45"/>
      <c r="J71" s="45"/>
      <c r="K71" s="45"/>
    </row>
    <row r="72" spans="1:11" s="2" customFormat="1" ht="24" customHeight="1" x14ac:dyDescent="0.2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</row>
    <row r="73" spans="1:11" s="2" customFormat="1" ht="24" customHeight="1" x14ac:dyDescent="0.2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</row>
    <row r="74" spans="1:11" s="2" customFormat="1" ht="30" customHeight="1" x14ac:dyDescent="0.2">
      <c r="A74" s="41" t="s">
        <v>34</v>
      </c>
      <c r="B74" s="41"/>
      <c r="C74" s="41"/>
      <c r="D74" s="41"/>
      <c r="E74" s="41"/>
      <c r="F74" s="41"/>
      <c r="G74" s="41"/>
      <c r="H74" s="41"/>
      <c r="I74" s="41"/>
      <c r="J74" s="41"/>
      <c r="K74" s="8">
        <v>0</v>
      </c>
    </row>
    <row r="75" spans="1:11" s="2" customFormat="1" ht="30" customHeight="1" x14ac:dyDescent="0.2">
      <c r="A75" s="28" t="s">
        <v>35</v>
      </c>
      <c r="B75" s="28"/>
      <c r="C75" s="28"/>
      <c r="D75" s="28"/>
      <c r="E75" s="28"/>
      <c r="F75" s="28"/>
      <c r="G75" s="28"/>
      <c r="H75" s="9" t="s">
        <v>36</v>
      </c>
      <c r="I75" s="7"/>
      <c r="J75" s="7"/>
      <c r="K75" s="7"/>
    </row>
    <row r="76" spans="1:11" s="2" customFormat="1" ht="126" customHeight="1" x14ac:dyDescent="0.2">
      <c r="A76" s="23" t="s">
        <v>12</v>
      </c>
      <c r="B76" s="24"/>
      <c r="C76" s="24"/>
      <c r="D76" s="24"/>
      <c r="E76" s="24"/>
      <c r="F76" s="24"/>
      <c r="G76" s="24"/>
      <c r="H76" s="24"/>
      <c r="I76" s="24"/>
      <c r="J76" s="24"/>
      <c r="K76" s="24"/>
    </row>
    <row r="77" spans="1:11" s="2" customFormat="1" ht="37.9" customHeight="1" x14ac:dyDescent="0.2">
      <c r="A77" s="29" t="s">
        <v>2</v>
      </c>
      <c r="B77" s="29"/>
      <c r="C77" s="29"/>
      <c r="D77" s="29"/>
      <c r="E77" s="25" t="s">
        <v>3</v>
      </c>
      <c r="F77" s="25"/>
      <c r="G77" s="25"/>
      <c r="H77" s="25"/>
      <c r="I77" s="25"/>
      <c r="J77" s="25"/>
      <c r="K77" s="25"/>
    </row>
    <row r="78" spans="1:11" s="2" customFormat="1" ht="37.5" customHeight="1" x14ac:dyDescent="0.2">
      <c r="A78" s="27"/>
      <c r="B78" s="27"/>
      <c r="C78" s="27"/>
      <c r="D78" s="27"/>
      <c r="E78" s="26"/>
      <c r="F78" s="27"/>
      <c r="G78" s="27"/>
      <c r="H78" s="27"/>
      <c r="I78" s="27"/>
      <c r="J78" s="27"/>
      <c r="K78" s="27"/>
    </row>
    <row r="79" spans="1:11" s="2" customFormat="1" ht="37.5" customHeight="1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</row>
    <row r="80" spans="1:11" s="2" customFormat="1" ht="37.5" customHeight="1" x14ac:dyDescent="0.2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</row>
    <row r="81" spans="1:11" s="2" customFormat="1" ht="37.5" customHeight="1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</row>
    <row r="82" spans="1:11" s="2" customFormat="1" ht="18" customHeight="1" x14ac:dyDescent="0.2"/>
    <row r="83" spans="1:11" s="2" customFormat="1" ht="39" customHeight="1" x14ac:dyDescent="0.2">
      <c r="A83" s="23" t="s">
        <v>32</v>
      </c>
      <c r="B83" s="24"/>
      <c r="C83" s="24"/>
      <c r="D83" s="24"/>
      <c r="E83" s="24"/>
      <c r="F83" s="24"/>
      <c r="G83" s="24"/>
      <c r="H83" s="24"/>
      <c r="I83" s="24"/>
      <c r="J83" s="24"/>
      <c r="K83" s="24"/>
    </row>
    <row r="84" spans="1:11" s="2" customFormat="1" ht="24" customHeight="1" x14ac:dyDescent="0.2">
      <c r="A84" s="58"/>
      <c r="B84" s="58"/>
      <c r="C84" s="58"/>
      <c r="D84" s="58"/>
      <c r="E84" s="58"/>
      <c r="F84" s="58"/>
      <c r="G84" s="58"/>
      <c r="H84" s="58"/>
      <c r="I84" s="58"/>
      <c r="J84" s="58"/>
      <c r="K84" s="58"/>
    </row>
    <row r="85" spans="1:11" s="2" customFormat="1" ht="24" customHeight="1" x14ac:dyDescent="0.2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</row>
    <row r="86" spans="1:11" s="2" customFormat="1" ht="24" customHeight="1" x14ac:dyDescent="0.2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</row>
    <row r="87" spans="1:11" s="2" customFormat="1" ht="24" customHeight="1" x14ac:dyDescent="0.2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</row>
    <row r="88" spans="1:11" s="2" customFormat="1" ht="24" customHeight="1" x14ac:dyDescent="0.2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</row>
    <row r="89" spans="1:11" s="2" customFormat="1" ht="18.600000000000001" customHeight="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</row>
    <row r="90" spans="1:11" s="2" customFormat="1" ht="33.6" customHeight="1" x14ac:dyDescent="0.2">
      <c r="A90" s="39" t="s">
        <v>13</v>
      </c>
      <c r="B90" s="39"/>
      <c r="C90" s="39"/>
      <c r="D90" s="39"/>
      <c r="E90" s="39"/>
      <c r="F90" s="39"/>
      <c r="G90" s="39"/>
      <c r="H90" s="39"/>
      <c r="I90" s="39"/>
      <c r="J90" s="39"/>
      <c r="K90" s="39"/>
    </row>
    <row r="91" spans="1:11" s="2" customFormat="1" ht="37.9" customHeight="1" x14ac:dyDescent="0.2">
      <c r="A91" s="29" t="s">
        <v>4</v>
      </c>
      <c r="B91" s="29"/>
      <c r="C91" s="29"/>
      <c r="D91" s="29"/>
      <c r="E91" s="44" t="s">
        <v>5</v>
      </c>
      <c r="F91" s="44"/>
      <c r="G91" s="44"/>
      <c r="H91" s="44"/>
      <c r="I91" s="44"/>
      <c r="J91" s="44"/>
      <c r="K91" s="44"/>
    </row>
    <row r="92" spans="1:11" s="2" customFormat="1" ht="37.5" customHeight="1" x14ac:dyDescent="0.2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</row>
    <row r="93" spans="1:11" s="2" customFormat="1" ht="37.5" customHeight="1" x14ac:dyDescent="0.2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</row>
    <row r="94" spans="1:11" s="2" customFormat="1" ht="37.5" customHeight="1" x14ac:dyDescent="0.2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</row>
    <row r="95" spans="1:11" s="2" customFormat="1" ht="37.5" customHeight="1" x14ac:dyDescent="0.2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</row>
    <row r="96" spans="1:11" s="2" customFormat="1" ht="2.65" customHeight="1" x14ac:dyDescent="0.2"/>
    <row r="97" spans="1:11" s="2" customFormat="1" ht="22.9" customHeight="1" x14ac:dyDescent="0.2">
      <c r="A97" s="23" t="s">
        <v>30</v>
      </c>
      <c r="B97" s="24"/>
      <c r="C97" s="24"/>
      <c r="D97" s="24"/>
      <c r="E97" s="24"/>
      <c r="F97" s="24"/>
      <c r="G97" s="24"/>
      <c r="H97" s="24"/>
      <c r="I97" s="24"/>
      <c r="J97" s="24"/>
      <c r="K97" s="24"/>
    </row>
    <row r="98" spans="1:11" s="2" customFormat="1" ht="22.5" customHeight="1" x14ac:dyDescent="0.2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</row>
    <row r="99" spans="1:11" s="2" customFormat="1" ht="22.5" customHeight="1" x14ac:dyDescent="0.2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</row>
    <row r="100" spans="1:11" s="2" customFormat="1" ht="22.5" customHeight="1" x14ac:dyDescent="0.2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</row>
    <row r="101" spans="1:11" s="2" customFormat="1" ht="22.5" customHeight="1" x14ac:dyDescent="0.2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</row>
    <row r="102" spans="1:11" s="2" customFormat="1" ht="22.5" customHeight="1" x14ac:dyDescent="0.2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</row>
    <row r="103" spans="1:11" s="2" customFormat="1" ht="22.5" customHeight="1" x14ac:dyDescent="0.2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</row>
    <row r="104" spans="1:11" s="2" customFormat="1" ht="21" customHeight="1" thickBot="1" x14ac:dyDescent="0.25">
      <c r="A104" s="47" t="s">
        <v>33</v>
      </c>
      <c r="B104" s="47"/>
      <c r="C104" s="47"/>
      <c r="D104" s="47"/>
      <c r="E104" s="47"/>
      <c r="F104" s="47"/>
      <c r="G104" s="47"/>
      <c r="H104" s="47"/>
      <c r="I104" s="47"/>
      <c r="J104" s="47"/>
      <c r="K104" s="47"/>
    </row>
    <row r="105" spans="1:11" s="2" customFormat="1" ht="51" customHeight="1" thickBot="1" x14ac:dyDescent="0.25">
      <c r="A105" s="30" t="s">
        <v>48</v>
      </c>
      <c r="B105" s="31"/>
      <c r="C105" s="31"/>
      <c r="D105" s="31"/>
      <c r="E105" s="31"/>
      <c r="F105" s="31"/>
      <c r="G105" s="32"/>
      <c r="H105" s="33"/>
      <c r="I105" s="33"/>
      <c r="J105" s="33"/>
      <c r="K105" s="34"/>
    </row>
    <row r="106" spans="1:11" s="2" customFormat="1" ht="47.45" customHeight="1" x14ac:dyDescent="0.2">
      <c r="A106" s="24" t="s">
        <v>14</v>
      </c>
      <c r="B106" s="24"/>
      <c r="C106" s="24"/>
      <c r="D106" s="24"/>
      <c r="E106" s="24"/>
      <c r="F106" s="24"/>
      <c r="G106" s="24"/>
      <c r="H106" s="24"/>
      <c r="I106" s="24"/>
      <c r="J106" s="24"/>
      <c r="K106" s="24"/>
    </row>
    <row r="107" spans="1:11" s="2" customFormat="1" ht="33.6" customHeight="1" x14ac:dyDescent="0.2">
      <c r="A107" s="23" t="s">
        <v>15</v>
      </c>
      <c r="B107" s="24"/>
      <c r="C107" s="24"/>
      <c r="D107" s="24"/>
      <c r="E107" s="24"/>
      <c r="F107" s="24"/>
      <c r="G107" s="24"/>
      <c r="H107" s="24"/>
      <c r="I107" s="24"/>
      <c r="J107" s="24"/>
      <c r="K107" s="24"/>
    </row>
    <row r="108" spans="1:11" s="2" customFormat="1" ht="27.75" customHeight="1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</row>
    <row r="109" spans="1:11" s="2" customFormat="1" ht="27.75" customHeight="1" x14ac:dyDescent="0.2">
      <c r="A109" s="23" t="s">
        <v>19</v>
      </c>
      <c r="B109" s="24"/>
      <c r="C109" s="24"/>
      <c r="D109" s="24"/>
      <c r="E109" s="24"/>
      <c r="F109" s="24"/>
      <c r="G109" s="24"/>
      <c r="H109" s="24"/>
      <c r="I109" s="24"/>
      <c r="J109" s="24"/>
      <c r="K109" s="24"/>
    </row>
    <row r="110" spans="1:11" s="2" customFormat="1" ht="27.75" customHeight="1" x14ac:dyDescent="0.2">
      <c r="A110" s="5"/>
      <c r="B110" s="5"/>
      <c r="C110" s="24" t="s">
        <v>20</v>
      </c>
      <c r="D110" s="24"/>
      <c r="E110" s="24"/>
      <c r="F110" s="24"/>
      <c r="G110" s="24"/>
      <c r="H110" s="5"/>
      <c r="I110" s="5"/>
      <c r="J110" s="5"/>
      <c r="K110" s="5"/>
    </row>
    <row r="111" spans="1:11" s="2" customFormat="1" ht="27.75" customHeight="1" x14ac:dyDescent="0.2">
      <c r="A111" s="5"/>
      <c r="B111" s="5"/>
      <c r="C111" s="23" t="s">
        <v>21</v>
      </c>
      <c r="D111" s="23"/>
      <c r="E111" s="23"/>
      <c r="F111" s="23"/>
      <c r="G111" s="23"/>
      <c r="H111" s="5"/>
      <c r="I111" s="5"/>
      <c r="J111" s="5"/>
      <c r="K111" s="5"/>
    </row>
    <row r="112" spans="1:11" s="2" customFormat="1" ht="27.75" customHeight="1" x14ac:dyDescent="0.2">
      <c r="A112" s="5"/>
      <c r="B112" s="5"/>
      <c r="C112" s="24" t="s">
        <v>22</v>
      </c>
      <c r="D112" s="24"/>
      <c r="E112" s="24"/>
      <c r="F112" s="24"/>
      <c r="G112" s="24"/>
      <c r="H112" s="5"/>
      <c r="I112" s="5"/>
      <c r="J112" s="5"/>
      <c r="K112" s="5"/>
    </row>
    <row r="113" spans="1:11" s="2" customFormat="1" ht="27.75" customHeight="1" x14ac:dyDescent="0.2">
      <c r="A113" s="5"/>
      <c r="B113" s="5"/>
      <c r="C113" s="23" t="s">
        <v>23</v>
      </c>
      <c r="D113" s="23"/>
      <c r="E113" s="23"/>
      <c r="F113" s="23"/>
      <c r="G113" s="23"/>
      <c r="H113" s="5"/>
      <c r="I113" s="5"/>
      <c r="J113" s="5"/>
      <c r="K113" s="5"/>
    </row>
    <row r="114" spans="1:11" s="2" customFormat="1" ht="27.75" customHeight="1" x14ac:dyDescent="0.2">
      <c r="A114" s="5"/>
      <c r="B114" s="5"/>
      <c r="C114" s="23" t="s">
        <v>24</v>
      </c>
      <c r="D114" s="23"/>
      <c r="E114" s="23"/>
      <c r="F114" s="23"/>
      <c r="G114" s="23"/>
      <c r="H114" s="5"/>
      <c r="I114" s="5"/>
      <c r="J114" s="5"/>
      <c r="K114" s="5"/>
    </row>
    <row r="115" spans="1:11" s="2" customFormat="1" ht="27.75" customHeight="1" x14ac:dyDescent="0.2">
      <c r="A115" s="5"/>
      <c r="B115" s="5"/>
      <c r="C115" s="24" t="s">
        <v>25</v>
      </c>
      <c r="D115" s="24"/>
      <c r="E115" s="24"/>
      <c r="F115" s="24"/>
      <c r="G115" s="24"/>
      <c r="H115" s="5"/>
      <c r="I115" s="5"/>
      <c r="J115" s="5"/>
      <c r="K115" s="5"/>
    </row>
    <row r="116" spans="1:11" s="2" customFormat="1" ht="27.75" customHeight="1" x14ac:dyDescent="0.2">
      <c r="A116" s="5"/>
      <c r="B116" s="5"/>
      <c r="C116" s="24" t="s">
        <v>26</v>
      </c>
      <c r="D116" s="24"/>
      <c r="E116" s="24"/>
      <c r="F116" s="24"/>
      <c r="G116" s="24"/>
      <c r="H116" s="5"/>
      <c r="I116" s="5"/>
      <c r="J116" s="5"/>
      <c r="K116" s="5"/>
    </row>
    <row r="117" spans="1:11" s="2" customFormat="1" ht="21.75" customHeight="1" x14ac:dyDescent="0.2"/>
    <row r="118" spans="1:11" s="2" customFormat="1" ht="26.45" customHeight="1" x14ac:dyDescent="0.2">
      <c r="A118" s="23" t="s">
        <v>27</v>
      </c>
      <c r="B118" s="24"/>
      <c r="C118" s="24"/>
      <c r="D118" s="24"/>
      <c r="E118" s="24"/>
      <c r="F118" s="24"/>
      <c r="G118" s="24"/>
      <c r="H118" s="24"/>
      <c r="I118" s="24"/>
      <c r="J118" s="24"/>
      <c r="K118" s="24"/>
    </row>
    <row r="119" spans="1:11" s="2" customFormat="1" ht="28.9" customHeight="1" x14ac:dyDescent="0.2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</row>
    <row r="120" spans="1:11" s="2" customFormat="1" ht="28.9" customHeight="1" x14ac:dyDescent="0.2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</row>
    <row r="121" spans="1:11" s="2" customFormat="1" ht="28.9" customHeight="1" x14ac:dyDescent="0.2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</row>
    <row r="122" spans="1:11" s="2" customFormat="1" ht="28.9" customHeight="1" x14ac:dyDescent="0.2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</row>
    <row r="123" spans="1:11" s="2" customFormat="1" ht="108.75" customHeight="1" x14ac:dyDescent="0.2"/>
    <row r="124" spans="1:11" s="2" customFormat="1" ht="17.649999999999999" customHeight="1" x14ac:dyDescent="0.2">
      <c r="H124" s="43" t="s">
        <v>16</v>
      </c>
      <c r="I124" s="43"/>
    </row>
    <row r="125" spans="1:11" s="2" customFormat="1" ht="48.6" customHeight="1" x14ac:dyDescent="0.2"/>
    <row r="126" spans="1:11" s="2" customFormat="1" ht="81.599999999999994" customHeight="1" x14ac:dyDescent="0.2">
      <c r="A126" s="38" t="s">
        <v>17</v>
      </c>
      <c r="B126" s="38"/>
      <c r="C126" s="38"/>
      <c r="D126" s="38"/>
      <c r="E126" s="38"/>
      <c r="F126" s="38"/>
      <c r="G126" s="38"/>
      <c r="H126" s="38"/>
      <c r="I126" s="38"/>
    </row>
    <row r="127" spans="1:11" s="2" customFormat="1" ht="28.7" hidden="1" customHeight="1" x14ac:dyDescent="0.2"/>
  </sheetData>
  <mergeCells count="78">
    <mergeCell ref="A18:K18"/>
    <mergeCell ref="E67:K67"/>
    <mergeCell ref="E68:K68"/>
    <mergeCell ref="A99:K99"/>
    <mergeCell ref="A100:K100"/>
    <mergeCell ref="A86:K86"/>
    <mergeCell ref="A87:K87"/>
    <mergeCell ref="A88:K88"/>
    <mergeCell ref="A98:K98"/>
    <mergeCell ref="A90:K90"/>
    <mergeCell ref="E79:K79"/>
    <mergeCell ref="E80:K80"/>
    <mergeCell ref="E81:K81"/>
    <mergeCell ref="A84:K84"/>
    <mergeCell ref="A85:K85"/>
    <mergeCell ref="A80:D80"/>
    <mergeCell ref="H2:K2"/>
    <mergeCell ref="A8:D8"/>
    <mergeCell ref="G8:K8"/>
    <mergeCell ref="B10:K10"/>
    <mergeCell ref="A3:D3"/>
    <mergeCell ref="A4:D4"/>
    <mergeCell ref="A7:D7"/>
    <mergeCell ref="G7:K7"/>
    <mergeCell ref="A5:D5"/>
    <mergeCell ref="A6:D6"/>
    <mergeCell ref="H124:I124"/>
    <mergeCell ref="E91:K91"/>
    <mergeCell ref="C116:G116"/>
    <mergeCell ref="A73:K73"/>
    <mergeCell ref="A71:K71"/>
    <mergeCell ref="A72:K72"/>
    <mergeCell ref="A109:K109"/>
    <mergeCell ref="C110:G110"/>
    <mergeCell ref="E92:K92"/>
    <mergeCell ref="E93:K93"/>
    <mergeCell ref="E94:K94"/>
    <mergeCell ref="E95:K95"/>
    <mergeCell ref="A120:K120"/>
    <mergeCell ref="A121:K121"/>
    <mergeCell ref="A122:K122"/>
    <mergeCell ref="A104:K104"/>
    <mergeCell ref="A126:I126"/>
    <mergeCell ref="A17:K17"/>
    <mergeCell ref="A19:K19"/>
    <mergeCell ref="A67:D67"/>
    <mergeCell ref="A68:D68"/>
    <mergeCell ref="A97:K97"/>
    <mergeCell ref="A106:K106"/>
    <mergeCell ref="A107:K107"/>
    <mergeCell ref="A91:D91"/>
    <mergeCell ref="A92:D92"/>
    <mergeCell ref="A93:D93"/>
    <mergeCell ref="A94:D94"/>
    <mergeCell ref="A95:D95"/>
    <mergeCell ref="A79:D79"/>
    <mergeCell ref="A74:J74"/>
    <mergeCell ref="A119:K119"/>
    <mergeCell ref="A118:K118"/>
    <mergeCell ref="C111:G111"/>
    <mergeCell ref="C112:G112"/>
    <mergeCell ref="C113:G113"/>
    <mergeCell ref="C114:G114"/>
    <mergeCell ref="C115:G115"/>
    <mergeCell ref="A83:K83"/>
    <mergeCell ref="A76:K76"/>
    <mergeCell ref="A77:D77"/>
    <mergeCell ref="A78:D78"/>
    <mergeCell ref="A105:F105"/>
    <mergeCell ref="G105:K105"/>
    <mergeCell ref="A101:K101"/>
    <mergeCell ref="A102:K102"/>
    <mergeCell ref="A103:K103"/>
    <mergeCell ref="A70:K70"/>
    <mergeCell ref="E77:K77"/>
    <mergeCell ref="E78:K78"/>
    <mergeCell ref="A75:G75"/>
    <mergeCell ref="A81:D81"/>
  </mergeCells>
  <conditionalFormatting sqref="K20:K65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109</xdr:row>
                    <xdr:rowOff>57150</xdr:rowOff>
                  </from>
                  <to>
                    <xdr:col>1</xdr:col>
                    <xdr:colOff>457200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110</xdr:row>
                    <xdr:rowOff>57150</xdr:rowOff>
                  </from>
                  <to>
                    <xdr:col>1</xdr:col>
                    <xdr:colOff>457200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111</xdr:row>
                    <xdr:rowOff>57150</xdr:rowOff>
                  </from>
                  <to>
                    <xdr:col>1</xdr:col>
                    <xdr:colOff>457200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112</xdr:row>
                    <xdr:rowOff>57150</xdr:rowOff>
                  </from>
                  <to>
                    <xdr:col>1</xdr:col>
                    <xdr:colOff>457200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113</xdr:row>
                    <xdr:rowOff>57150</xdr:rowOff>
                  </from>
                  <to>
                    <xdr:col>1</xdr:col>
                    <xdr:colOff>457200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114</xdr:row>
                    <xdr:rowOff>57150</xdr:rowOff>
                  </from>
                  <to>
                    <xdr:col>1</xdr:col>
                    <xdr:colOff>457200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115</xdr:row>
                    <xdr:rowOff>57150</xdr:rowOff>
                  </from>
                  <to>
                    <xdr:col>1</xdr:col>
                    <xdr:colOff>457200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69</xdr:row>
                    <xdr:rowOff>0</xdr:rowOff>
                  </from>
                  <to>
                    <xdr:col>3</xdr:col>
                    <xdr:colOff>1524000</xdr:colOff>
                    <xdr:row>69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28</v>
      </c>
    </row>
    <row r="3" spans="2:2" ht="14.25" x14ac:dyDescent="0.2">
      <c r="B3" s="1" t="s">
        <v>29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1213 N.Różanna Karol Bogdziński</cp:lastModifiedBy>
  <cp:lastPrinted>2022-10-23T21:35:05Z</cp:lastPrinted>
  <dcterms:created xsi:type="dcterms:W3CDTF">2022-10-14T12:04:28Z</dcterms:created>
  <dcterms:modified xsi:type="dcterms:W3CDTF">2025-11-06T11:53:19Z</dcterms:modified>
</cp:coreProperties>
</file>